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840" activeTab="0"/>
  </bookViews>
  <sheets>
    <sheet name="Simulado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<sst xmlns="http://schemas.openxmlformats.org/spreadsheetml/2006/main" count="16" uniqueCount="16">
  <si>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PRECIO</t>
  </si>
  <si>
    <t>TOTAL</t>
  </si>
  <si>
    <t>CONTRATO</t>
  </si>
  <si>
    <t>IVA (10%)</t>
  </si>
  <si>
    <t>Entrega Vivienda</t>
  </si>
  <si>
    <t>(*)</t>
  </si>
  <si>
    <t>AVAL = SEGURO AL CLIENTE</t>
  </si>
  <si>
    <t>BANCO (Hipoteca)</t>
  </si>
  <si>
    <t xml:space="preserve">IVA </t>
  </si>
  <si>
    <t>RESERVA</t>
  </si>
  <si>
    <t>Unos 4-6 meses para Licencia de Obra</t>
  </si>
  <si>
    <t>Cantidades Avaladas por Ley</t>
  </si>
  <si>
    <t>1-2 meses más desde Contrato para firmar Préstamo Promotor + Avales(*) y Constructora. Cuota Mensual domiciliada</t>
  </si>
  <si>
    <t>EJECUCIÓN 18 MESES</t>
  </si>
  <si>
    <t>Sin Piscina (15K+)</t>
  </si>
  <si>
    <t>FORMA DE PAGO VdM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</si>
</sst>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Montserrat"/>
      <family val="2"/>
    </font>
    <font>
      <b/>
      <sz val="11"/>
      <color theme="1"/>
      <name val="Montserrat"/>
      <family val="2"/>
    </font>
    <font>
      <b/>
      <sz val="11"/>
      <color rgb="FF002060"/>
      <name val="Montserrat"/>
      <family val="2"/>
    </font>
    <font>
      <b/>
      <sz val="14"/>
      <color theme="9" tint="-0.4999699890613556"/>
      <name val="Montserrat"/>
      <family val="2"/>
    </font>
    <font>
      <sz val="11"/>
      <color theme="9" tint="-0.4999699890613556"/>
      <name val="Montserrat"/>
      <family val="2"/>
    </font>
    <font>
      <b/>
      <sz val="11"/>
      <color theme="9" tint="-0.4999699890613556"/>
      <name val="Montserrat"/>
      <family val="2"/>
    </font>
    <font>
      <sz val="11"/>
      <name val="Montserrat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/>
      <top/>
      <bottom style="dashDot">
        <color theme="9" tint="-0.4999699890613556"/>
      </bottom>
    </border>
    <border>
      <left style="thin">
        <color theme="9" tint="-0.4999699890613556"/>
      </left>
      <right/>
      <top/>
      <bottom/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/>
      <bottom style="thin">
        <color theme="9" tint="-0.4999699890613556"/>
      </bottom>
    </border>
    <border>
      <left style="thick">
        <color theme="9" tint="-0.4999699890613556"/>
      </left>
      <right/>
      <top style="thick">
        <color theme="9" tint="-0.4999699890613556"/>
      </top>
      <bottom/>
    </border>
    <border>
      <left/>
      <right style="thick">
        <color theme="9" tint="-0.4999699890613556"/>
      </right>
      <top style="thick">
        <color theme="9" tint="-0.4999699890613556"/>
      </top>
      <bottom/>
    </border>
    <border>
      <left style="thick">
        <color theme="9" tint="-0.4999699890613556"/>
      </left>
      <right/>
      <top/>
      <bottom/>
    </border>
    <border>
      <left/>
      <right style="thick">
        <color theme="9" tint="-0.4999699890613556"/>
      </right>
      <top/>
      <bottom/>
    </border>
    <border>
      <left style="thick">
        <color theme="9" tint="-0.4999699890613556"/>
      </left>
      <right/>
      <top/>
      <bottom style="thick">
        <color theme="9" tint="-0.4999699890613556"/>
      </bottom>
    </border>
    <border>
      <left/>
      <right style="thick">
        <color theme="9" tint="-0.4999699890613556"/>
      </right>
      <top/>
      <bottom style="thick">
        <color theme="9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4" fontId="2" fillId="0" borderId="0" xfId="20" applyFont="1"/>
    <xf numFmtId="0" fontId="3" fillId="0" borderId="0" xfId="0" applyFont="1"/>
    <xf numFmtId="44" fontId="4" fillId="0" borderId="0" xfId="20" applyFont="1"/>
    <xf numFmtId="0" fontId="6" fillId="0" borderId="0" xfId="0" applyFont="1"/>
    <xf numFmtId="9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/>
    </xf>
    <xf numFmtId="0" fontId="8" fillId="0" borderId="0" xfId="0" applyFont="1"/>
    <xf numFmtId="44" fontId="3" fillId="0" borderId="0" xfId="20" applyFont="1"/>
    <xf numFmtId="44" fontId="2" fillId="0" borderId="0" xfId="20" applyFont="1" applyAlignment="1">
      <alignment vertical="center"/>
    </xf>
    <xf numFmtId="0" fontId="6" fillId="0" borderId="2" xfId="0" applyFont="1" applyBorder="1"/>
    <xf numFmtId="0" fontId="2" fillId="0" borderId="2" xfId="0" applyFont="1" applyBorder="1"/>
    <xf numFmtId="44" fontId="2" fillId="0" borderId="2" xfId="20" applyFont="1" applyBorder="1"/>
    <xf numFmtId="44" fontId="2" fillId="2" borderId="0" xfId="20" applyFont="1" applyFill="1" applyAlignment="1">
      <alignment vertical="center"/>
    </xf>
    <xf numFmtId="0" fontId="8" fillId="0" borderId="3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3" borderId="0" xfId="0" applyFont="1" applyFill="1"/>
    <xf numFmtId="44" fontId="3" fillId="3" borderId="0" xfId="20" applyFont="1" applyFill="1"/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9" fontId="6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B64E4-4E1E-4216-B3EB-67150A9BD028}">
  <dimension ref="B2:S23"/>
  <sheetViews>
    <sheetView showGridLines="0" tabSelected="1" zoomScale="110" zoomScaleNormal="110" workbookViewId="0" topLeftCell="A1">
      <selection activeCell="C2" sqref="C2:D4"/>
    </sheetView>
  </sheetViews>
  <sheetFormatPr defaultColWidth="11.57421875" defaultRowHeight="15"/>
  <cols>
    <col min="1" max="1" width="5.57421875" style="1" customWidth="1"/>
    <col min="2" max="2" width="11.7109375" style="1" bestFit="1" customWidth="1"/>
    <col min="3" max="3" width="32.57421875" style="1" bestFit="1" customWidth="1"/>
    <col min="4" max="4" width="19.28125" style="2" bestFit="1" customWidth="1"/>
    <col min="5" max="5" width="51.140625" style="1" bestFit="1" customWidth="1"/>
    <col min="6" max="19" width="12.8515625" style="1" bestFit="1" customWidth="1"/>
    <col min="20" max="16384" width="11.57421875" style="1" customWidth="1"/>
  </cols>
  <sheetData>
    <row r="1" ht="15" thickBot="1"/>
    <row r="2" spans="3:4" ht="15" thickTop="1">
      <c r="C2" s="25" t="s">
        <v>15</v>
      </c>
      <c r="D2" s="26"/>
    </row>
    <row r="3" spans="3:4" ht="15">
      <c r="C3" s="27"/>
      <c r="D3" s="28"/>
    </row>
    <row r="4" spans="3:4" ht="15" thickBot="1">
      <c r="C4" s="29"/>
      <c r="D4" s="30"/>
    </row>
    <row r="5" ht="15" thickTop="1"/>
    <row r="6" spans="3:5" ht="15">
      <c r="C6" s="18" t="s">
        <v>0</v>
      </c>
      <c r="D6" s="19">
        <v>360000</v>
      </c>
      <c r="E6" s="1" t="s">
        <v>14</v>
      </c>
    </row>
    <row r="7" spans="3:4" ht="15">
      <c r="C7" s="3" t="s">
        <v>3</v>
      </c>
      <c r="D7" s="9">
        <f>D6*0.1</f>
        <v>36000</v>
      </c>
    </row>
    <row r="8" spans="3:4" ht="15">
      <c r="C8" s="3" t="s">
        <v>1</v>
      </c>
      <c r="D8" s="9">
        <f>D6+D7</f>
        <v>396000</v>
      </c>
    </row>
    <row r="10" spans="2:8" ht="14.45" customHeight="1">
      <c r="B10" s="23">
        <v>0.1</v>
      </c>
      <c r="C10" s="1" t="s">
        <v>9</v>
      </c>
      <c r="D10" s="14">
        <v>11000</v>
      </c>
      <c r="F10" s="16"/>
      <c r="G10" s="16"/>
      <c r="H10" s="16"/>
    </row>
    <row r="11" spans="2:8" ht="15">
      <c r="B11" s="24"/>
      <c r="C11" s="15" t="s">
        <v>2</v>
      </c>
      <c r="D11" s="14">
        <f>10%*D8-D10</f>
        <v>28600</v>
      </c>
      <c r="E11" s="17" t="s">
        <v>10</v>
      </c>
      <c r="F11" s="16"/>
      <c r="G11" s="16"/>
      <c r="H11" s="16"/>
    </row>
    <row r="12" spans="2:3" ht="15">
      <c r="B12" s="5"/>
      <c r="C12" s="8"/>
    </row>
    <row r="13" spans="2:19" ht="15">
      <c r="B13" s="6">
        <v>0.1</v>
      </c>
      <c r="C13" s="8" t="s">
        <v>13</v>
      </c>
      <c r="D13" s="2">
        <f>(D10+D11)/18</f>
        <v>2200</v>
      </c>
      <c r="E13" s="10" t="s">
        <v>12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3" ht="15">
      <c r="B14" s="5"/>
      <c r="C14" s="8"/>
    </row>
    <row r="15" spans="2:7" ht="15">
      <c r="B15" s="7">
        <v>0.8</v>
      </c>
      <c r="C15" s="8" t="s">
        <v>7</v>
      </c>
      <c r="D15" s="2">
        <f>B15*D6</f>
        <v>288000</v>
      </c>
      <c r="E15" s="31" t="s">
        <v>4</v>
      </c>
      <c r="F15" s="31"/>
      <c r="G15" s="31"/>
    </row>
    <row r="16" spans="2:7" ht="15">
      <c r="B16" s="7">
        <v>0.8</v>
      </c>
      <c r="C16" s="8" t="s">
        <v>8</v>
      </c>
      <c r="D16" s="2">
        <f>B16*D7</f>
        <v>28800</v>
      </c>
      <c r="E16" s="31"/>
      <c r="F16" s="31"/>
      <c r="G16" s="31"/>
    </row>
    <row r="17" ht="15">
      <c r="B17" s="5"/>
    </row>
    <row r="18" spans="2:8" ht="15">
      <c r="B18" s="11"/>
      <c r="C18" s="12"/>
      <c r="D18" s="13"/>
      <c r="E18" s="12"/>
      <c r="F18" s="12"/>
      <c r="G18" s="12"/>
      <c r="H18" s="12"/>
    </row>
    <row r="19" ht="15">
      <c r="B19" s="5"/>
    </row>
    <row r="20" spans="2:5" ht="15">
      <c r="B20" s="22" t="s">
        <v>5</v>
      </c>
      <c r="C20" s="21" t="s">
        <v>6</v>
      </c>
      <c r="D20" s="2">
        <f>D10</f>
        <v>11000</v>
      </c>
      <c r="E20" s="20" t="s">
        <v>11</v>
      </c>
    </row>
    <row r="21" spans="2:5" ht="15">
      <c r="B21" s="22"/>
      <c r="C21" s="21"/>
      <c r="D21" s="2">
        <f>D11</f>
        <v>28600</v>
      </c>
      <c r="E21" s="20"/>
    </row>
    <row r="22" spans="2:5" ht="15">
      <c r="B22" s="22"/>
      <c r="C22" s="21"/>
      <c r="D22" s="2">
        <f>D13*16</f>
        <v>35200</v>
      </c>
      <c r="E22" s="20"/>
    </row>
    <row r="23" spans="2:5" ht="15">
      <c r="B23" s="22"/>
      <c r="C23" s="21"/>
      <c r="D23" s="4">
        <f>SUM(D20:D22)</f>
        <v>74800</v>
      </c>
      <c r="E23" s="20"/>
    </row>
  </sheetData>
  <mergeCells count="6">
    <mergeCell ref="E20:E23"/>
    <mergeCell ref="C20:C23"/>
    <mergeCell ref="B20:B23"/>
    <mergeCell ref="B10:B11"/>
    <mergeCell ref="C2:D4"/>
    <mergeCell ref="E15:G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Carlos Arnal Beviá</cp:lastModifiedBy>
  <dcterms:created xsi:type="dcterms:W3CDTF">2019-05-16T09:16:31Z</dcterms:created>
  <dcterms:modified xsi:type="dcterms:W3CDTF">2024-04-02T11:56:25Z</dcterms:modified>
  <cp:category/>
  <cp:version/>
  <cp:contentType/>
  <cp:contentStatus/>
</cp:coreProperties>
</file>